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Compare Models" state="visible" r:id="rId5"/>
    <sheet sheetId="3" name="Tier Builder" state="visible" r:id="rId6"/>
    <sheet sheetId="4" name="Sensitivity" state="visible" r:id="rId7"/>
    <sheet sheetId="5" name="Annual Discounts" state="visible" r:id="rId8"/>
    <sheet sheetId="6" name="Freemium Funnel" state="visible" r:id="rId9"/>
  </sheets>
  <calcPr calcId="171027"/>
</workbook>
</file>

<file path=xl/sharedStrings.xml><?xml version="1.0" encoding="utf-8"?>
<sst xmlns="http://schemas.openxmlformats.org/spreadsheetml/2006/main" count="111" uniqueCount="100">
  <si>
    <t>SaaS Pricing Model Template</t>
  </si>
  <si>
    <t/>
  </si>
  <si>
    <t>How to use this template:</t>
  </si>
  <si>
    <t>1. Compare Models — see how per-seat, usage-based, flat-rate, and hybrid pricing affect revenue.</t>
  </si>
  <si>
    <t>2. Tier Builder — design 3-tier pricing (Basic / Pro / Enterprise) and project blended ARPU.</t>
  </si>
  <si>
    <t>3. Sensitivity — test how price changes (±10%, ±20%) move ARR.</t>
  </si>
  <si>
    <t>4. Annual Discounts — quantify the cash-flow vs LTV trade-off of annual prepay discounts.</t>
  </si>
  <si>
    <t>5. Freemium Funnel — model free → paid conversion with realistic funnel inputs.</t>
  </si>
  <si>
    <t>Yellow cells are inputs. Blue cells are calculated — do not overwrite them.</t>
  </si>
  <si>
    <t>Pricing model rules of thumb:</t>
  </si>
  <si>
    <t xml:space="preserve">  - Per-seat pricing scales linearly with team size; works for collaborative SaaS.</t>
  </si>
  <si>
    <t xml:space="preserve">  - Usage-based aligns cost with value but creates revenue volatility.</t>
  </si>
  <si>
    <t xml:space="preserve">  - Flat-rate is simple to sell but caps your ACV growth.</t>
  </si>
  <si>
    <t xml:space="preserve">  - Annual prepay discounts of 15-20% are typical; deeper discounts erode LTV.</t>
  </si>
  <si>
    <t xml:space="preserve">  - Freemium converts at 2-5% for self-serve products in healthy markets.</t>
  </si>
  <si>
    <t>Source: The Startup Project (startupproject.org/templates/saas-pricing-model)</t>
  </si>
  <si>
    <t>Compare Pricing Models — Same 100 Customers</t>
  </si>
  <si>
    <t>INPUTS</t>
  </si>
  <si>
    <t>Total customers</t>
  </si>
  <si>
    <t>count</t>
  </si>
  <si>
    <t>Avg seats per customer (per-seat model)</t>
  </si>
  <si>
    <t>seats</t>
  </si>
  <si>
    <t>Per-seat price</t>
  </si>
  <si>
    <t>USD/mo</t>
  </si>
  <si>
    <t>Flat-rate price per customer</t>
  </si>
  <si>
    <t>Usage units per customer (avg)</t>
  </si>
  <si>
    <t>units/mo</t>
  </si>
  <si>
    <t>Usage price per unit</t>
  </si>
  <si>
    <t>USD/unit</t>
  </si>
  <si>
    <t>Hybrid: base fee per customer</t>
  </si>
  <si>
    <t>Hybrid: usage price per unit</t>
  </si>
  <si>
    <t>MONTHLY REVENUE BY MODEL (100 customers)</t>
  </si>
  <si>
    <t>Model</t>
  </si>
  <si>
    <t>Per Customer</t>
  </si>
  <si>
    <t>Total MRR</t>
  </si>
  <si>
    <t>Annual ARR</t>
  </si>
  <si>
    <t>Notes</t>
  </si>
  <si>
    <t>Per-seat</t>
  </si>
  <si>
    <t>Linear with team growth; predictable</t>
  </si>
  <si>
    <t>Flat-rate</t>
  </si>
  <si>
    <t>Simple to sell; caps ACV</t>
  </si>
  <si>
    <t>Usage-based</t>
  </si>
  <si>
    <t>Aligns price to value; volatile</t>
  </si>
  <si>
    <t>Hybrid (base + usage)</t>
  </si>
  <si>
    <t>Predictable floor + upside</t>
  </si>
  <si>
    <t>3-Tier Pricing Builder (Basic / Pro / Enterprise)</t>
  </si>
  <si>
    <t>Basic</t>
  </si>
  <si>
    <t>Pro</t>
  </si>
  <si>
    <t>Enterprise</t>
  </si>
  <si>
    <t>PRICING &amp; MIX</t>
  </si>
  <si>
    <t>Monthly price</t>
  </si>
  <si>
    <t>Customer mix (must sum to 100%)</t>
  </si>
  <si>
    <t>Total customers (shared)</t>
  </si>
  <si>
    <t>CALCULATED</t>
  </si>
  <si>
    <t>Customers in tier</t>
  </si>
  <si>
    <t>MRR per tier</t>
  </si>
  <si>
    <t>TOTALS</t>
  </si>
  <si>
    <t>Total ARR</t>
  </si>
  <si>
    <t>Blended ARPU (monthly)</t>
  </si>
  <si>
    <t>Mix check (should be 100%)</t>
  </si>
  <si>
    <t>Pricing Sensitivity — How Price Changes Move ARR</t>
  </si>
  <si>
    <t>BASE CASE</t>
  </si>
  <si>
    <t>Base monthly price</t>
  </si>
  <si>
    <t>Customers at base price</t>
  </si>
  <si>
    <t>Price elasticity (customers lost per 10% price increase)</t>
  </si>
  <si>
    <t>Industry avg: 5-10% for SaaS</t>
  </si>
  <si>
    <t>PRICE CHANGE → ARR IMPACT</t>
  </si>
  <si>
    <t>Price change</t>
  </si>
  <si>
    <t>New price</t>
  </si>
  <si>
    <t>Customers retained</t>
  </si>
  <si>
    <t>New MRR</t>
  </si>
  <si>
    <t>New ARR</t>
  </si>
  <si>
    <t>ARR delta</t>
  </si>
  <si>
    <t>Annual Prepay Discounts — Cash vs LTV</t>
  </si>
  <si>
    <t>Avg customer lifetime (months, monthly billing)</t>
  </si>
  <si>
    <t>Lifetime extension on annual plan (months)</t>
  </si>
  <si>
    <t>Discount rate (cost of capital, annual)</t>
  </si>
  <si>
    <t>COMPARE DISCOUNT LEVELS</t>
  </si>
  <si>
    <t>Discount %</t>
  </si>
  <si>
    <t>Effective monthly</t>
  </si>
  <si>
    <t>LTV (monthly plan)</t>
  </si>
  <si>
    <t>LTV (annual plan)</t>
  </si>
  <si>
    <t>NPV uplift</t>
  </si>
  <si>
    <t>Freemium Funnel Calculator</t>
  </si>
  <si>
    <t>TOP-OF-FUNNEL INPUTS</t>
  </si>
  <si>
    <t>Monthly site visitors</t>
  </si>
  <si>
    <t>Visitor → free signup rate</t>
  </si>
  <si>
    <t>Free → paid conversion rate</t>
  </si>
  <si>
    <t>Avg paid customer monthly price</t>
  </si>
  <si>
    <t>Avg paid lifetime (months)</t>
  </si>
  <si>
    <t>MONTHLY FUNNEL</t>
  </si>
  <si>
    <t>New free signups</t>
  </si>
  <si>
    <t>New paid customers</t>
  </si>
  <si>
    <t>New MRR added</t>
  </si>
  <si>
    <t>New LTV added (cohort)</t>
  </si>
  <si>
    <t>BENCHMARKS</t>
  </si>
  <si>
    <t>Healthy free → paid conversion</t>
  </si>
  <si>
    <t>2-5%</t>
  </si>
  <si>
    <t>World-class free → paid conversion</t>
  </si>
  <si>
    <t>8%+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</si>
</sst>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$#,##0.00"/>
    <numFmt numFmtId="165" formatCode="$#,##0"/>
    <numFmt numFmtId="166" formatCode="0.0%"/>
    <numFmt numFmtId="167" formatCode="+0%;-0%;0%"/>
    <numFmt numFmtId="168" formatCode="$#,##0;[Red]-$#,##0"/>
  </numFmts>
  <fonts count="8" x14ac:knownFonts="1">
    <font>
      <color theme="1"/>
      <family val="2"/>
      <scheme val="minor"/>
      <sz val="11"/>
      <name val="Calibri"/>
    </font>
    <font>
      <b/>
      <color rgb="FFFFFFFF"/>
      <sz val="14"/>
    </font>
    <font>
      <b/>
      <sz val="11"/>
    </font>
    <font>
      <i/>
      <color rgb="FF888888"/>
    </font>
    <font>
      <b/>
    </font>
    <font>
      <i/>
      <color rgb="FF666666"/>
    </font>
    <font>
      <b/>
      <color rgb="FFFFFFFF"/>
    </font>
    <font>
      <i/>
    </font>
  </fonts>
  <fills count="7">
    <fill>
      <patternFill patternType="none"/>
    </fill>
    <fill>
      <patternFill patternType="gray125"/>
    </fill>
    <fill>
      <patternFill patternType="solid">
        <fgColor rgb="FF4472C4"/>
      </patternFill>
    </fill>
    <fill>
      <patternFill patternType="solid">
        <fgColor rgb="FFE7E6E6"/>
      </patternFill>
    </fill>
    <fill>
      <patternFill patternType="solid">
        <fgColor rgb="FFFFF2CC"/>
      </patternFill>
    </fill>
    <fill>
      <patternFill patternType="solid">
        <fgColor rgb="FFD9E1F2"/>
      </patternFill>
    </fill>
    <fill>
      <patternFill patternType="solid">
        <fgColor rgb="FFE85D4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3" fontId="0" fillId="4" borderId="0" xfId="0" applyNumberFormat="1" applyFill="1"/>
    <xf numFmtId="0" fontId="3" fillId="0" borderId="0" xfId="0" applyFont="1"/>
    <xf numFmtId="164" fontId="0" fillId="4" borderId="0" xfId="0" applyNumberFormat="1" applyFill="1"/>
    <xf numFmtId="2" fontId="0" fillId="4" borderId="0" xfId="0" applyNumberFormat="1" applyFill="1"/>
    <xf numFmtId="0" fontId="4" fillId="3" borderId="0" xfId="0" applyFont="1" applyFill="1"/>
    <xf numFmtId="0" fontId="4" fillId="0" borderId="0" xfId="0" applyFont="1"/>
    <xf numFmtId="164" fontId="0" fillId="5" borderId="0" xfId="0" applyNumberFormat="1" applyFill="1"/>
    <xf numFmtId="165" fontId="0" fillId="5" borderId="0" xfId="0" applyNumberFormat="1" applyFill="1"/>
    <xf numFmtId="0" fontId="5" fillId="0" borderId="0" xfId="0" applyFont="1"/>
    <xf numFmtId="0" fontId="6" fillId="6" borderId="0" xfId="0" applyFont="1" applyFill="1" applyAlignment="1">
      <alignment horizontal="center"/>
    </xf>
    <xf numFmtId="165" fontId="0" fillId="4" borderId="0" xfId="0" applyNumberFormat="1" applyFill="1"/>
    <xf numFmtId="166" fontId="0" fillId="4" borderId="0" xfId="0" applyNumberFormat="1" applyFill="1"/>
    <xf numFmtId="3" fontId="0" fillId="5" borderId="0" xfId="0" applyNumberFormat="1" applyFill="1"/>
    <xf numFmtId="165" fontId="4" fillId="5" borderId="0" xfId="0" applyNumberFormat="1" applyFont="1" applyFill="1"/>
    <xf numFmtId="166" fontId="7" fillId="0" borderId="0" xfId="0" applyNumberFormat="1" applyFont="1"/>
    <xf numFmtId="167" fontId="0" fillId="0" borderId="0" xfId="0" applyNumberFormat="1"/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168" fontId="0" fillId="0" borderId="0" xfId="0" applyNumberFormat="1"/>
    <xf numFmtId="167" fontId="4" fillId="0" borderId="0" xfId="0" applyNumberFormat="1" applyFont="1"/>
    <xf numFmtId="164" fontId="4" fillId="0" borderId="0" xfId="0" applyNumberFormat="1" applyFont="1"/>
    <xf numFmtId="3" fontId="4" fillId="0" borderId="0" xfId="0" applyNumberFormat="1" applyFont="1"/>
    <xf numFmtId="165" fontId="4" fillId="0" borderId="0" xfId="0" applyNumberFormat="1" applyFont="1"/>
    <xf numFmtId="168" fontId="4" fillId="0" borderId="0" xfId="0" applyNumberFormat="1" applyFont="1"/>
    <xf numFmtId="0" fontId="7" fillId="0" borderId="0" xfId="0" applyFont="1"/>
    <xf numFmtId="164" fontId="7" fillId="0" borderId="0" xfId="0" applyNumberFormat="1" applyFont="1"/>
    <xf numFmtId="165" fontId="7" fillId="0" borderId="0" xfId="0" applyNumberFormat="1" applyFont="1"/>
    <xf numFmtId="168" fontId="7" fillId="0" borderId="0" xfId="0" applyNumberFormat="1" applyFon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FormatPr defaultRowHeight="15" outlineLevelRow="0" outlineLevelCol="0" x14ac:dyDescent="55"/>
  <cols>
    <col min="1" max="1" width="100" customWidth="1"/>
  </cols>
  <sheetData>
    <row r="1" ht="28" customHeight="1" spans="1:1" x14ac:dyDescent="0.25">
      <c r="A1" s="1" t="s">
        <v>0</v>
      </c>
    </row>
    <row r="2" spans="1:1" x14ac:dyDescent="0.25">
      <c r="A2" t="s">
        <v>1</v>
      </c>
    </row>
    <row r="3" spans="1:1" x14ac:dyDescent="0.25">
      <c r="A3" s="2" t="s">
        <v>2</v>
      </c>
    </row>
    <row r="4" spans="1:1" x14ac:dyDescent="0.25">
      <c r="A4" t="s">
        <v>1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1</v>
      </c>
    </row>
    <row r="11" spans="1:1" x14ac:dyDescent="0.25">
      <c r="A11" t="s">
        <v>8</v>
      </c>
    </row>
    <row r="12" spans="1:1" x14ac:dyDescent="0.25">
      <c r="A12" t="s">
        <v>1</v>
      </c>
    </row>
    <row r="13" spans="1:1" x14ac:dyDescent="0.25">
      <c r="A13" s="2" t="s">
        <v>9</v>
      </c>
    </row>
    <row r="14" spans="1:1" x14ac:dyDescent="0.25">
      <c r="A14" t="s">
        <v>10</v>
      </c>
    </row>
    <row r="15" spans="1:1" x14ac:dyDescent="0.25">
      <c r="A15" t="s">
        <v>11</v>
      </c>
    </row>
    <row r="16" spans="1:1" x14ac:dyDescent="0.25">
      <c r="A16" t="s">
        <v>12</v>
      </c>
    </row>
    <row r="17" spans="1:1" x14ac:dyDescent="0.25">
      <c r="A17" t="s">
        <v>13</v>
      </c>
    </row>
    <row r="18" spans="1:1" x14ac:dyDescent="0.25">
      <c r="A18" t="s">
        <v>14</v>
      </c>
    </row>
    <row r="19" spans="1:1" x14ac:dyDescent="0.25">
      <c r="A19" t="s">
        <v>1</v>
      </c>
    </row>
    <row r="20" spans="1:1" x14ac:dyDescent="0.25">
      <c r="A20" t="s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FormatPr defaultRowHeight="15" outlineLevelRow="0" outlineLevelCol="0" x14ac:dyDescent="55"/>
  <cols>
    <col min="1" max="1" width="32" customWidth="1"/>
    <col min="2" max="5" width="18" customWidth="1"/>
  </cols>
  <sheetData>
    <row r="1" ht="26" customHeight="1" spans="1:5" x14ac:dyDescent="0.25">
      <c r="A1" s="1" t="s">
        <v>16</v>
      </c>
      <c r="B1" s="1"/>
      <c r="C1" s="1"/>
      <c r="D1" s="1"/>
      <c r="E1" s="1"/>
    </row>
    <row r="3" spans="1:1" x14ac:dyDescent="0.25">
      <c r="A3" s="3" t="s">
        <v>17</v>
      </c>
    </row>
    <row r="4" spans="1:3" x14ac:dyDescent="0.25">
      <c r="A4" t="s">
        <v>18</v>
      </c>
      <c r="B4" s="4">
        <v>100</v>
      </c>
      <c r="C4" s="5" t="s">
        <v>19</v>
      </c>
    </row>
    <row r="5" spans="1:3" x14ac:dyDescent="0.25">
      <c r="A5" t="s">
        <v>20</v>
      </c>
      <c r="B5" s="4">
        <v>5</v>
      </c>
      <c r="C5" s="5" t="s">
        <v>21</v>
      </c>
    </row>
    <row r="6" spans="1:3" x14ac:dyDescent="0.25">
      <c r="A6" t="s">
        <v>22</v>
      </c>
      <c r="B6" s="6">
        <v>25</v>
      </c>
      <c r="C6" s="5" t="s">
        <v>23</v>
      </c>
    </row>
    <row r="7" spans="1:3" x14ac:dyDescent="0.25">
      <c r="A7" t="s">
        <v>24</v>
      </c>
      <c r="B7" s="6">
        <v>99</v>
      </c>
      <c r="C7" s="5" t="s">
        <v>23</v>
      </c>
    </row>
    <row r="8" spans="1:3" x14ac:dyDescent="0.25">
      <c r="A8" t="s">
        <v>25</v>
      </c>
      <c r="B8" s="4">
        <v>1000</v>
      </c>
      <c r="C8" s="5" t="s">
        <v>26</v>
      </c>
    </row>
    <row r="9" spans="1:3" x14ac:dyDescent="0.25">
      <c r="A9" t="s">
        <v>27</v>
      </c>
      <c r="B9" s="7">
        <v>0.05</v>
      </c>
      <c r="C9" s="5" t="s">
        <v>28</v>
      </c>
    </row>
    <row r="10" spans="1:3" x14ac:dyDescent="0.25">
      <c r="A10" t="s">
        <v>29</v>
      </c>
      <c r="B10" s="6">
        <v>49</v>
      </c>
      <c r="C10" s="5" t="s">
        <v>23</v>
      </c>
    </row>
    <row r="11" spans="1:3" x14ac:dyDescent="0.25">
      <c r="A11" t="s">
        <v>30</v>
      </c>
      <c r="B11" s="7">
        <v>0.03</v>
      </c>
      <c r="C11" s="5" t="s">
        <v>28</v>
      </c>
    </row>
    <row r="14" spans="1:1" x14ac:dyDescent="0.25">
      <c r="A14" s="3" t="s">
        <v>31</v>
      </c>
    </row>
    <row r="15" spans="1:5" x14ac:dyDescent="0.25">
      <c r="A15" s="8" t="s">
        <v>32</v>
      </c>
      <c r="B15" s="8" t="s">
        <v>33</v>
      </c>
      <c r="C15" s="8" t="s">
        <v>34</v>
      </c>
      <c r="D15" s="8" t="s">
        <v>35</v>
      </c>
      <c r="E15" s="8" t="s">
        <v>36</v>
      </c>
    </row>
    <row r="16" spans="1:5" x14ac:dyDescent="0.25">
      <c r="A16" s="9" t="s">
        <v>37</v>
      </c>
      <c r="B16" s="10">
        <f>=B5*B6</f>
      </c>
      <c r="C16" s="11">
        <f>B16*$B$4</f>
      </c>
      <c r="D16" s="11">
        <f>C16*12</f>
      </c>
      <c r="E16" s="12" t="s">
        <v>38</v>
      </c>
    </row>
    <row r="17" spans="1:5" x14ac:dyDescent="0.25">
      <c r="A17" s="9" t="s">
        <v>39</v>
      </c>
      <c r="B17" s="10">
        <f>=B7</f>
      </c>
      <c r="C17" s="11">
        <f>B17*$B$4</f>
      </c>
      <c r="D17" s="11">
        <f>C17*12</f>
      </c>
      <c r="E17" s="12" t="s">
        <v>40</v>
      </c>
    </row>
    <row r="18" spans="1:5" x14ac:dyDescent="0.25">
      <c r="A18" s="9" t="s">
        <v>41</v>
      </c>
      <c r="B18" s="10">
        <f>=B8*B9</f>
      </c>
      <c r="C18" s="11">
        <f>B18*$B$4</f>
      </c>
      <c r="D18" s="11">
        <f>C18*12</f>
      </c>
      <c r="E18" s="12" t="s">
        <v>42</v>
      </c>
    </row>
    <row r="19" spans="1:5" x14ac:dyDescent="0.25">
      <c r="A19" s="9" t="s">
        <v>43</v>
      </c>
      <c r="B19" s="10">
        <f>=B10+B8*B11</f>
      </c>
      <c r="C19" s="11">
        <f>B19*$B$4</f>
      </c>
      <c r="D19" s="11">
        <f>C19*12</f>
      </c>
      <c r="E19" s="12" t="s">
        <v>44</v>
      </c>
    </row>
  </sheetData>
  <mergeCells count="1">
    <mergeCell ref="A1:E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FormatPr defaultRowHeight="15" outlineLevelRow="0" outlineLevelCol="0" x14ac:dyDescent="55"/>
  <cols>
    <col min="1" max="1" width="30" customWidth="1"/>
    <col min="2" max="4" width="16" customWidth="1"/>
  </cols>
  <sheetData>
    <row r="1" ht="26" customHeight="1" spans="1:4" x14ac:dyDescent="0.25">
      <c r="A1" s="1" t="s">
        <v>45</v>
      </c>
      <c r="B1" s="1"/>
      <c r="C1" s="1"/>
      <c r="D1" s="1"/>
    </row>
    <row r="3" spans="1:4" x14ac:dyDescent="0.25">
      <c r="A3" t="s">
        <v>1</v>
      </c>
      <c r="B3" s="13" t="s">
        <v>46</v>
      </c>
      <c r="C3" s="13" t="s">
        <v>47</v>
      </c>
      <c r="D3" s="13" t="s">
        <v>48</v>
      </c>
    </row>
    <row r="5" spans="1:1" x14ac:dyDescent="0.25">
      <c r="A5" s="3" t="s">
        <v>49</v>
      </c>
    </row>
    <row r="6" spans="1:4" x14ac:dyDescent="0.25">
      <c r="A6" t="s">
        <v>50</v>
      </c>
      <c r="B6" s="14">
        <v>29</v>
      </c>
      <c r="C6" s="14">
        <v>99</v>
      </c>
      <c r="D6" s="14">
        <v>299</v>
      </c>
    </row>
    <row r="7" spans="1:4" x14ac:dyDescent="0.25">
      <c r="A7" t="s">
        <v>51</v>
      </c>
      <c r="B7" s="15">
        <v>0.6</v>
      </c>
      <c r="C7" s="15">
        <v>0.3</v>
      </c>
      <c r="D7" s="15">
        <v>0.1</v>
      </c>
    </row>
    <row r="8" spans="1:4" x14ac:dyDescent="0.25">
      <c r="A8" t="s">
        <v>52</v>
      </c>
      <c r="B8" s="4">
        <v>100</v>
      </c>
    </row>
    <row r="10" spans="1:1" x14ac:dyDescent="0.25">
      <c r="A10" s="3" t="s">
        <v>53</v>
      </c>
    </row>
    <row r="11" spans="1:4" x14ac:dyDescent="0.25">
      <c r="A11" t="s">
        <v>54</v>
      </c>
      <c r="B11" s="16">
        <f>B7*$B$8</f>
      </c>
      <c r="C11" s="16">
        <f>C7*$B$8</f>
      </c>
      <c r="D11" s="16">
        <f>D7*$B$8</f>
      </c>
    </row>
    <row r="12" spans="1:4" x14ac:dyDescent="0.25">
      <c r="A12" t="s">
        <v>55</v>
      </c>
      <c r="B12" s="11">
        <f>B11*B6</f>
      </c>
      <c r="C12" s="11">
        <f>C11*C6</f>
      </c>
      <c r="D12" s="11">
        <f>D11*D6</f>
      </c>
    </row>
    <row r="14" spans="1:1" x14ac:dyDescent="0.25">
      <c r="A14" s="3" t="s">
        <v>56</v>
      </c>
    </row>
    <row r="15" spans="1:2" x14ac:dyDescent="0.25">
      <c r="A15" t="s">
        <v>34</v>
      </c>
      <c r="B15" s="17">
        <f>=SUM(B12:D12)</f>
      </c>
    </row>
    <row r="16" spans="1:2" x14ac:dyDescent="0.25">
      <c r="A16" t="s">
        <v>57</v>
      </c>
      <c r="B16" s="17">
        <f>=B15*12</f>
      </c>
    </row>
    <row r="17" spans="1:2" x14ac:dyDescent="0.25">
      <c r="A17" t="s">
        <v>58</v>
      </c>
      <c r="B17" s="10">
        <f>=B15/B8</f>
      </c>
    </row>
    <row r="18" spans="1:2" x14ac:dyDescent="0.25">
      <c r="A18" t="s">
        <v>59</v>
      </c>
      <c r="B18" s="18">
        <f>=SUM(B7:D7)</f>
      </c>
    </row>
  </sheetData>
  <mergeCells count="1">
    <mergeCell ref="A1:D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FormatPr defaultRowHeight="15" outlineLevelRow="0" outlineLevelCol="0" x14ac:dyDescent="55"/>
  <cols>
    <col min="1" max="1" width="28" customWidth="1"/>
    <col min="2" max="6" width="16" customWidth="1"/>
  </cols>
  <sheetData>
    <row r="1" ht="26" customHeight="1" spans="1:6" x14ac:dyDescent="0.25">
      <c r="A1" s="1" t="s">
        <v>60</v>
      </c>
      <c r="B1" s="1"/>
      <c r="C1" s="1"/>
      <c r="D1" s="1"/>
      <c r="E1" s="1"/>
      <c r="F1" s="1"/>
    </row>
    <row r="3" spans="1:1" x14ac:dyDescent="0.25">
      <c r="A3" s="3" t="s">
        <v>61</v>
      </c>
    </row>
    <row r="4" spans="1:2" x14ac:dyDescent="0.25">
      <c r="A4" t="s">
        <v>62</v>
      </c>
      <c r="B4" s="14">
        <v>99</v>
      </c>
    </row>
    <row r="5" spans="1:2" x14ac:dyDescent="0.25">
      <c r="A5" t="s">
        <v>63</v>
      </c>
      <c r="B5" s="4">
        <v>100</v>
      </c>
    </row>
    <row r="6" spans="1:3" x14ac:dyDescent="0.25">
      <c r="A6" t="s">
        <v>64</v>
      </c>
      <c r="B6" s="15">
        <v>0.08</v>
      </c>
      <c r="C6" s="5" t="s">
        <v>65</v>
      </c>
    </row>
    <row r="8" spans="1:1" x14ac:dyDescent="0.25">
      <c r="A8" s="3" t="s">
        <v>66</v>
      </c>
    </row>
    <row r="9" spans="1:6" x14ac:dyDescent="0.25">
      <c r="A9" s="8" t="s">
        <v>67</v>
      </c>
      <c r="B9" s="8" t="s">
        <v>68</v>
      </c>
      <c r="C9" s="8" t="s">
        <v>69</v>
      </c>
      <c r="D9" s="8" t="s">
        <v>70</v>
      </c>
      <c r="E9" s="8" t="s">
        <v>71</v>
      </c>
      <c r="F9" s="8" t="s">
        <v>72</v>
      </c>
    </row>
    <row r="10" spans="1:6" x14ac:dyDescent="0.25">
      <c r="A10" s="19">
        <v>-0.2</v>
      </c>
      <c r="B10" s="20">
        <f>$B$4*(1+A10)</f>
      </c>
      <c r="C10" s="21">
        <f>$B$5*(1-(A10/0.1)*$B$6)</f>
      </c>
      <c r="D10" s="22">
        <f>B10*C10</f>
      </c>
      <c r="E10" s="22">
        <f>D10*12</f>
      </c>
      <c r="F10" s="23">
        <f>E10-($B$4*$B$5*12)</f>
      </c>
    </row>
    <row r="11" spans="1:6" x14ac:dyDescent="0.25">
      <c r="A11" s="19">
        <v>-0.1</v>
      </c>
      <c r="B11" s="20">
        <f>$B$4*(1+A11)</f>
      </c>
      <c r="C11" s="21">
        <f>$B$5*(1-(A11/0.1)*$B$6)</f>
      </c>
      <c r="D11" s="22">
        <f>B11*C11</f>
      </c>
      <c r="E11" s="22">
        <f>D11*12</f>
      </c>
      <c r="F11" s="23">
        <f>E11-($B$4*$B$5*12)</f>
      </c>
    </row>
    <row r="12" spans="1:6" s="9" customFormat="1" x14ac:dyDescent="0.25">
      <c r="A12" s="24">
        <v>0</v>
      </c>
      <c r="B12" s="25">
        <f>$B$4*(1+A12)</f>
      </c>
      <c r="C12" s="26">
        <f>$B$5*(1-(A12/0.1)*$B$6)</f>
      </c>
      <c r="D12" s="27">
        <f>B12*C12</f>
      </c>
      <c r="E12" s="27">
        <f>D12*12</f>
      </c>
      <c r="F12" s="28">
        <f>E12-($B$4*$B$5*12)</f>
      </c>
    </row>
    <row r="13" spans="1:6" x14ac:dyDescent="0.25">
      <c r="A13" s="19">
        <v>0.1</v>
      </c>
      <c r="B13" s="20">
        <f>$B$4*(1+A13)</f>
      </c>
      <c r="C13" s="21">
        <f>$B$5*(1-(A13/0.1)*$B$6)</f>
      </c>
      <c r="D13" s="22">
        <f>B13*C13</f>
      </c>
      <c r="E13" s="22">
        <f>D13*12</f>
      </c>
      <c r="F13" s="23">
        <f>E13-($B$4*$B$5*12)</f>
      </c>
    </row>
    <row r="14" spans="1:6" x14ac:dyDescent="0.25">
      <c r="A14" s="19">
        <v>0.2</v>
      </c>
      <c r="B14" s="20">
        <f>$B$4*(1+A14)</f>
      </c>
      <c r="C14" s="21">
        <f>$B$5*(1-(A14/0.1)*$B$6)</f>
      </c>
      <c r="D14" s="22">
        <f>B14*C14</f>
      </c>
      <c r="E14" s="22">
        <f>D14*12</f>
      </c>
      <c r="F14" s="23">
        <f>E14-($B$4*$B$5*12)</f>
      </c>
    </row>
    <row r="15" spans="1:6" x14ac:dyDescent="0.25">
      <c r="A15" s="19">
        <v>0.3</v>
      </c>
      <c r="B15" s="20">
        <f>$B$4*(1+A15)</f>
      </c>
      <c r="C15" s="21">
        <f>$B$5*(1-(A15/0.1)*$B$6)</f>
      </c>
      <c r="D15" s="22">
        <f>B15*C15</f>
      </c>
      <c r="E15" s="22">
        <f>D15*12</f>
      </c>
      <c r="F15" s="23">
        <f>E15-($B$4*$B$5*12)</f>
      </c>
    </row>
  </sheetData>
  <mergeCells count="1">
    <mergeCell ref="A1:F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FormatPr defaultRowHeight="15" outlineLevelRow="0" outlineLevelCol="0" x14ac:dyDescent="55"/>
  <cols>
    <col min="1" max="1" width="32" customWidth="1"/>
    <col min="2" max="5" width="18" customWidth="1"/>
  </cols>
  <sheetData>
    <row r="1" ht="26" customHeight="1" spans="1:5" x14ac:dyDescent="0.25">
      <c r="A1" s="1" t="s">
        <v>73</v>
      </c>
      <c r="B1" s="1"/>
      <c r="C1" s="1"/>
      <c r="D1" s="1"/>
      <c r="E1" s="1"/>
    </row>
    <row r="3" spans="1:1" x14ac:dyDescent="0.25">
      <c r="A3" s="3" t="s">
        <v>17</v>
      </c>
    </row>
    <row r="4" spans="1:2" x14ac:dyDescent="0.25">
      <c r="A4" t="s">
        <v>50</v>
      </c>
      <c r="B4" s="14">
        <v>99</v>
      </c>
    </row>
    <row r="5" spans="1:2" x14ac:dyDescent="0.25">
      <c r="A5" t="s">
        <v>74</v>
      </c>
      <c r="B5" s="4">
        <v>18</v>
      </c>
    </row>
    <row r="6" spans="1:2" x14ac:dyDescent="0.25">
      <c r="A6" t="s">
        <v>75</v>
      </c>
      <c r="B6" s="4">
        <v>8</v>
      </c>
    </row>
    <row r="7" spans="1:2" x14ac:dyDescent="0.25">
      <c r="A7" t="s">
        <v>76</v>
      </c>
      <c r="B7" s="15">
        <v>0.1</v>
      </c>
    </row>
    <row r="9" spans="1:1" x14ac:dyDescent="0.25">
      <c r="A9" s="3" t="s">
        <v>77</v>
      </c>
    </row>
    <row r="10" spans="1:5" x14ac:dyDescent="0.25">
      <c r="A10" s="8" t="s">
        <v>78</v>
      </c>
      <c r="B10" s="8" t="s">
        <v>79</v>
      </c>
      <c r="C10" s="8" t="s">
        <v>80</v>
      </c>
      <c r="D10" s="8" t="s">
        <v>81</v>
      </c>
      <c r="E10" s="8" t="s">
        <v>82</v>
      </c>
    </row>
    <row r="11" spans="1:5" s="29" customFormat="1" x14ac:dyDescent="0.25">
      <c r="A11" s="18">
        <v>0</v>
      </c>
      <c r="B11" s="30">
        <f>$B$4*(1-A11)</f>
      </c>
      <c r="C11" s="31">
        <f>$B$4*$B$5</f>
      </c>
      <c r="D11" s="31">
        <f>B11*($B$5+$B$6)</f>
      </c>
      <c r="E11" s="32">
        <f>D11-C11</f>
      </c>
    </row>
    <row r="12" spans="1:5" x14ac:dyDescent="0.25">
      <c r="A12" s="33">
        <v>0.1</v>
      </c>
      <c r="B12" s="20">
        <f>$B$4*(1-A12)</f>
      </c>
      <c r="C12" s="22">
        <f>$B$4*$B$5</f>
      </c>
      <c r="D12" s="22">
        <f>B12*($B$5+$B$6)</f>
      </c>
      <c r="E12" s="23">
        <f>D12-C12</f>
      </c>
    </row>
    <row r="13" spans="1:5" x14ac:dyDescent="0.25">
      <c r="A13" s="33">
        <v>0.15</v>
      </c>
      <c r="B13" s="20">
        <f>$B$4*(1-A13)</f>
      </c>
      <c r="C13" s="22">
        <f>$B$4*$B$5</f>
      </c>
      <c r="D13" s="22">
        <f>B13*($B$5+$B$6)</f>
      </c>
      <c r="E13" s="23">
        <f>D13-C13</f>
      </c>
    </row>
    <row r="14" spans="1:5" x14ac:dyDescent="0.25">
      <c r="A14" s="33">
        <v>0.2</v>
      </c>
      <c r="B14" s="20">
        <f>$B$4*(1-A14)</f>
      </c>
      <c r="C14" s="22">
        <f>$B$4*$B$5</f>
      </c>
      <c r="D14" s="22">
        <f>B14*($B$5+$B$6)</f>
      </c>
      <c r="E14" s="23">
        <f>D14-C14</f>
      </c>
    </row>
    <row r="15" spans="1:5" x14ac:dyDescent="0.25">
      <c r="A15" s="33">
        <v>0.25</v>
      </c>
      <c r="B15" s="20">
        <f>$B$4*(1-A15)</f>
      </c>
      <c r="C15" s="22">
        <f>$B$4*$B$5</f>
      </c>
      <c r="D15" s="22">
        <f>B15*($B$5+$B$6)</f>
      </c>
      <c r="E15" s="23">
        <f>D15-C15</f>
      </c>
    </row>
    <row r="16" spans="1:5" x14ac:dyDescent="0.25">
      <c r="A16" s="33">
        <v>0.3</v>
      </c>
      <c r="B16" s="20">
        <f>$B$4*(1-A16)</f>
      </c>
      <c r="C16" s="22">
        <f>$B$4*$B$5</f>
      </c>
      <c r="D16" s="22">
        <f>B16*($B$5+$B$6)</f>
      </c>
      <c r="E16" s="23">
        <f>D16-C16</f>
      </c>
    </row>
  </sheetData>
  <mergeCells count="1">
    <mergeCell ref="A1:E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FormatPr defaultRowHeight="15" outlineLevelRow="0" outlineLevelCol="0" x14ac:dyDescent="55"/>
  <cols>
    <col min="1" max="1" width="38" customWidth="1"/>
    <col min="2" max="3" width="16" customWidth="1"/>
  </cols>
  <sheetData>
    <row r="1" ht="26" customHeight="1" spans="1:3" x14ac:dyDescent="0.25">
      <c r="A1" s="1" t="s">
        <v>83</v>
      </c>
      <c r="B1" s="1"/>
      <c r="C1" s="1"/>
    </row>
    <row r="3" spans="1:1" x14ac:dyDescent="0.25">
      <c r="A3" s="3" t="s">
        <v>84</v>
      </c>
    </row>
    <row r="4" spans="1:2" x14ac:dyDescent="0.25">
      <c r="A4" t="s">
        <v>85</v>
      </c>
      <c r="B4" s="4">
        <v>50000</v>
      </c>
    </row>
    <row r="5" spans="1:2" x14ac:dyDescent="0.25">
      <c r="A5" t="s">
        <v>86</v>
      </c>
      <c r="B5" s="15">
        <v>0.04</v>
      </c>
    </row>
    <row r="6" spans="1:2" x14ac:dyDescent="0.25">
      <c r="A6" t="s">
        <v>87</v>
      </c>
      <c r="B6" s="15">
        <v>0.03</v>
      </c>
    </row>
    <row r="7" spans="1:2" x14ac:dyDescent="0.25">
      <c r="A7" t="s">
        <v>88</v>
      </c>
      <c r="B7" s="14">
        <v>99</v>
      </c>
    </row>
    <row r="8" spans="1:2" x14ac:dyDescent="0.25">
      <c r="A8" t="s">
        <v>89</v>
      </c>
      <c r="B8" s="4">
        <v>24</v>
      </c>
    </row>
    <row r="10" spans="1:1" x14ac:dyDescent="0.25">
      <c r="A10" s="3" t="s">
        <v>90</v>
      </c>
    </row>
    <row r="11" spans="1:2" x14ac:dyDescent="0.25">
      <c r="A11" t="s">
        <v>91</v>
      </c>
      <c r="B11" s="16">
        <f>=B4*B5</f>
      </c>
    </row>
    <row r="12" spans="1:2" x14ac:dyDescent="0.25">
      <c r="A12" t="s">
        <v>92</v>
      </c>
      <c r="B12" s="16">
        <f>=B11*B6</f>
      </c>
    </row>
    <row r="13" spans="1:2" x14ac:dyDescent="0.25">
      <c r="A13" t="s">
        <v>93</v>
      </c>
      <c r="B13" s="11">
        <f>=B12*B7</f>
      </c>
    </row>
    <row r="14" spans="1:2" x14ac:dyDescent="0.25">
      <c r="A14" t="s">
        <v>94</v>
      </c>
      <c r="B14" s="11">
        <f>=B12*B7*B8</f>
      </c>
    </row>
    <row r="16" spans="1:1" x14ac:dyDescent="0.25">
      <c r="A16" s="3" t="s">
        <v>95</v>
      </c>
    </row>
    <row r="17" spans="1:2" x14ac:dyDescent="0.25">
      <c r="A17" t="s">
        <v>96</v>
      </c>
      <c r="B17" t="s">
        <v>97</v>
      </c>
    </row>
    <row r="18" spans="1:2" x14ac:dyDescent="0.25">
      <c r="A18" t="s">
        <v>98</v>
      </c>
      <c r="B18" t="s">
        <v>99</v>
      </c>
    </row>
  </sheetData>
  <mergeCells count="1">
    <mergeCell ref="A1:C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Compare Models</vt:lpstr>
      <vt:lpstr>Tier Builder</vt:lpstr>
      <vt:lpstr>Sensitivity</vt:lpstr>
      <vt:lpstr>Annual Discounts</vt:lpstr>
      <vt:lpstr>Freemium Funnel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Startup Project</dc:creator>
  <dc:title/>
  <dc:subject/>
  <dc:description/>
  <cp:keywords/>
  <cp:category/>
  <cp:lastModifiedBy>Unknown</cp:lastModifiedBy>
  <dcterms:created xsi:type="dcterms:W3CDTF">2026-04-30T00:01:59Z</dcterms:created>
  <dcterms:modified xsi:type="dcterms:W3CDTF">2026-04-30T00:01:59Z</dcterms:modified>
</cp:coreProperties>
</file>